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050" yWindow="615" windowWidth="18240" windowHeight="8250"/>
  </bookViews>
  <sheets>
    <sheet name="1.10" sheetId="1" r:id="rId1"/>
    <sheet name="Arkusz1" sheetId="2" r:id="rId2"/>
  </sheets>
  <calcPr calcId="145621" iterate="1" fullPrecision="0"/>
</workbook>
</file>

<file path=xl/calcChain.xml><?xml version="1.0" encoding="utf-8"?>
<calcChain xmlns="http://schemas.openxmlformats.org/spreadsheetml/2006/main">
  <c r="E12" i="1" l="1"/>
  <c r="D14" i="1" l="1"/>
  <c r="E13" i="1" l="1"/>
  <c r="F13" i="1" s="1"/>
  <c r="D16" i="1" l="1"/>
  <c r="F12" i="1"/>
  <c r="E9" i="1"/>
  <c r="F9" i="1"/>
  <c r="E10" i="1"/>
  <c r="F10" i="1"/>
  <c r="E11" i="1"/>
  <c r="F11" i="1"/>
  <c r="E14" i="1"/>
  <c r="F14" i="1"/>
  <c r="E15" i="1"/>
  <c r="F15" i="1"/>
  <c r="E16" i="1"/>
  <c r="F16" i="1"/>
</calcChain>
</file>

<file path=xl/sharedStrings.xml><?xml version="1.0" encoding="utf-8"?>
<sst xmlns="http://schemas.openxmlformats.org/spreadsheetml/2006/main" count="20" uniqueCount="20">
  <si>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</si>
  <si>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</si>
  <si>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</si>
  <si>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</si>
  <si>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</si>
  <si>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</si>
  <si>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</si>
  <si>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</si>
  <si>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</si>
  <si>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</si>
  <si>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</si>
  <si>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</si>
  <si>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Razem całkowite 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</si>
  <si>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kwalifikowalności, tj. racjonalności i efektywności wydatków)</t>
    </r>
  </si>
  <si>
    <t>Działania informacyjne i promocyjne</t>
  </si>
  <si>
    <t xml:space="preserve">Wydatki związane z przygotowaniem dokumentacji </t>
  </si>
  <si>
    <t>Wydatki związane z nabyciem nieruchomości (*w przypadku terenów poprzemysłowych i terenów opuszczonych należy w pkt C7 zmienić limit na 15%)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</si>
  <si>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limitu/stawka ryczałtowa, określone w Regulaminie Naboru</t>
    </r>
  </si>
  <si>
    <t>Załącznik nr 1a do Regulaminu Naboru projektów w ramach Regionalnego Programu Operacyjnego Województwa Zachodniopomorskiego 2014-2020 Oś Priorytetowa 5 Zrównoważony transport Działanie 5.2 Budowa i przebudowa dróg lokalnych (gminnych i powiatowych) w ramach Strategii ZIT dla Szczecińskiego Obszaru Metropolitalnego - Arkusz do kalkulacji limitów w Działaniu 5.2</t>
  </si>
  <si>
    <t>Wydatki związane z usługami w zakresie nadzoru i doradztwa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</si>
</sst>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164" fontId="2" fillId="2" borderId="11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0" fontId="5" fillId="2" borderId="12" xfId="0" applyNumberFormat="1" applyFont="1" applyFill="1" applyBorder="1" applyAlignment="1">
      <alignment horizontal="center" vertical="top" wrapText="1"/>
    </xf>
    <xf numFmtId="164" fontId="5" fillId="2" borderId="12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 wrapText="1"/>
    </xf>
    <xf numFmtId="164" fontId="3" fillId="0" borderId="15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18" xfId="0" applyNumberFormat="1" applyFont="1" applyBorder="1" applyAlignment="1" applyProtection="1">
      <alignment vertical="center"/>
      <protection locked="0"/>
    </xf>
    <xf numFmtId="164" fontId="3" fillId="4" borderId="6" xfId="0" applyNumberFormat="1" applyFont="1" applyFill="1" applyBorder="1" applyAlignment="1" applyProtection="1">
      <alignment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0" fontId="5" fillId="2" borderId="28" xfId="0" applyNumberFormat="1" applyFont="1" applyFill="1" applyBorder="1" applyAlignment="1">
      <alignment horizontal="center" vertical="top" wrapText="1"/>
    </xf>
    <xf numFmtId="164" fontId="5" fillId="2" borderId="28" xfId="0" applyNumberFormat="1" applyFont="1" applyFill="1" applyBorder="1" applyAlignment="1">
      <alignment horizontal="center" vertical="top" wrapText="1"/>
    </xf>
    <xf numFmtId="164" fontId="5" fillId="2" borderId="26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0" fontId="2" fillId="0" borderId="15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4" fillId="0" borderId="15" xfId="0" applyNumberFormat="1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4" fillId="0" borderId="18" xfId="0" applyNumberFormat="1" applyFont="1" applyBorder="1" applyAlignment="1" applyProtection="1">
      <alignment vertical="center"/>
    </xf>
    <xf numFmtId="164" fontId="3" fillId="0" borderId="18" xfId="0" applyNumberFormat="1" applyFont="1" applyBorder="1" applyAlignment="1" applyProtection="1">
      <alignment vertical="center"/>
    </xf>
    <xf numFmtId="164" fontId="4" fillId="4" borderId="6" xfId="0" applyNumberFormat="1" applyFont="1" applyFill="1" applyBorder="1" applyAlignment="1" applyProtection="1">
      <alignment vertical="center"/>
    </xf>
    <xf numFmtId="164" fontId="3" fillId="4" borderId="6" xfId="0" applyNumberFormat="1" applyFont="1" applyFill="1" applyBorder="1" applyAlignment="1" applyProtection="1">
      <alignment vertical="center"/>
    </xf>
    <xf numFmtId="10" fontId="2" fillId="3" borderId="2" xfId="0" applyNumberFormat="1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vertical="center"/>
    </xf>
    <xf numFmtId="164" fontId="4" fillId="0" borderId="8" xfId="0" applyNumberFormat="1" applyFont="1" applyBorder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1896341</xdr:colOff>
      <xdr:row>0</xdr:row>
      <xdr:rowOff>43296</xdr:rowOff>
    </xdr:from>
    <xdr:to>
      <xdr:col>4</xdr:col>
      <xdr:colOff>361084</xdr:colOff>
      <xdr:row>2</xdr:row>
      <xdr:rowOff>184439</xdr:rowOff>
    </xdr:to>
    <xdr:pic>
      <xdr:nvPicPr>
        <xdr:cNvPr id="4" name="Obraz 3" descr="Opis: C:\Users\mnowaczyk\Desktop\Promocja\ciąg logotypów_NSS-UE-FStru_RPO-WZ_14-20_kolo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818" y="43296"/>
          <a:ext cx="5305425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Normal="110" zoomScaleSheetLayoutView="100" workbookViewId="0">
      <selection activeCell="B10" sqref="B10"/>
    </sheetView>
  </sheetViews>
  <sheetFormatPr defaultColWidth="32.75" defaultRowHeight="14.25"/>
  <cols>
    <col min="1" max="1" width="2.875" style="6" bestFit="1" customWidth="1"/>
    <col min="2" max="2" width="61.625" style="7" customWidth="1"/>
    <col min="3" max="3" width="14.125" style="8" customWidth="1"/>
    <col min="4" max="4" width="14.125" style="4" customWidth="1"/>
    <col min="5" max="6" width="14.125" style="5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1" spans="1:6">
      <c r="A1" s="35"/>
      <c r="B1" s="35"/>
      <c r="C1" s="35"/>
      <c r="D1" s="35"/>
      <c r="E1" s="35"/>
      <c r="F1" s="35"/>
    </row>
    <row r="2" spans="1:6" ht="21.75" customHeight="1">
      <c r="A2" s="35"/>
      <c r="B2" s="35"/>
      <c r="C2" s="35"/>
      <c r="D2" s="35"/>
      <c r="E2" s="35"/>
      <c r="F2" s="35"/>
    </row>
    <row r="3" spans="1:6" ht="21.75" customHeight="1">
      <c r="A3" s="35"/>
      <c r="B3" s="35"/>
      <c r="C3" s="35"/>
      <c r="D3" s="35"/>
      <c r="E3" s="35"/>
      <c r="F3" s="35"/>
    </row>
    <row r="4" spans="1:6" ht="40.5" customHeight="1">
      <c r="A4" s="44" t="s">
        <v>18</v>
      </c>
      <c r="B4" s="44"/>
      <c r="C4" s="44"/>
      <c r="D4" s="44"/>
      <c r="E4" s="44"/>
      <c r="F4" s="44"/>
    </row>
    <row r="5" spans="1:6" ht="1.5" hidden="1" customHeight="1"/>
    <row r="6" spans="1:6">
      <c r="A6" s="45" t="s">
        <v>1</v>
      </c>
      <c r="B6" s="45" t="s">
        <v>5</v>
      </c>
      <c r="C6" s="22">
        <v>1</v>
      </c>
      <c r="D6" s="22">
        <v>2</v>
      </c>
      <c r="E6" s="22">
        <v>3</v>
      </c>
      <c r="F6" s="22">
        <v>4</v>
      </c>
    </row>
    <row r="7" spans="1:6" s="1" customFormat="1" ht="48.75" thickBot="1">
      <c r="A7" s="46"/>
      <c r="B7" s="46"/>
      <c r="C7" s="11" t="s">
        <v>6</v>
      </c>
      <c r="D7" s="12" t="s">
        <v>7</v>
      </c>
      <c r="E7" s="13" t="s">
        <v>8</v>
      </c>
      <c r="F7" s="12" t="s">
        <v>2</v>
      </c>
    </row>
    <row r="8" spans="1:6" s="1" customFormat="1">
      <c r="A8" s="30"/>
      <c r="B8" s="31"/>
      <c r="C8" s="32"/>
      <c r="D8" s="33"/>
      <c r="E8" s="34"/>
      <c r="F8" s="33"/>
    </row>
    <row r="9" spans="1:6">
      <c r="A9" s="23">
        <v>1</v>
      </c>
      <c r="B9" s="10" t="s">
        <v>15</v>
      </c>
      <c r="C9" s="53">
        <v>0.03</v>
      </c>
      <c r="D9" s="18"/>
      <c r="E9" s="56">
        <f ca="1">IF(D9&lt;=($E$16*C9),FLOOR(D9,0.01),FLOOR($E$16*C9,0.01))</f>
        <v>0</v>
      </c>
      <c r="F9" s="57">
        <f ca="1">D9-E9</f>
        <v>0</v>
      </c>
    </row>
    <row r="10" spans="1:6" ht="32.25" customHeight="1">
      <c r="A10" s="24">
        <v>2</v>
      </c>
      <c r="B10" s="3" t="s">
        <v>16</v>
      </c>
      <c r="C10" s="16">
        <v>0.1</v>
      </c>
      <c r="D10" s="19"/>
      <c r="E10" s="56">
        <f ca="1">IF(D10&lt;=($E$16*C10),FLOOR(D10,0.01),FLOOR($E$16*C10,0.01))</f>
        <v>0</v>
      </c>
      <c r="F10" s="58">
        <f t="shared" ref="F10:F13" ca="1" si="0">D10-E10</f>
        <v>0</v>
      </c>
    </row>
    <row r="11" spans="1:6" ht="15" customHeight="1">
      <c r="A11" s="24">
        <v>4</v>
      </c>
      <c r="B11" s="3" t="s">
        <v>19</v>
      </c>
      <c r="C11" s="54">
        <v>0.03</v>
      </c>
      <c r="D11" s="19"/>
      <c r="E11" s="59">
        <f ca="1">IF(D11&lt;=($E$16*C11),FLOOR(D11,0.01),FLOOR($E$16*C11,0.01))</f>
        <v>0</v>
      </c>
      <c r="F11" s="58">
        <f t="shared" ca="1" si="0"/>
        <v>0</v>
      </c>
    </row>
    <row r="12" spans="1:6" ht="15" customHeight="1">
      <c r="A12" s="25">
        <v>7</v>
      </c>
      <c r="B12" s="17" t="s">
        <v>14</v>
      </c>
      <c r="C12" s="55">
        <v>5000</v>
      </c>
      <c r="D12" s="20"/>
      <c r="E12" s="60">
        <f>IF(D12&lt;=(C12),FLOOR(D12,0.01),FLOOR(C12,0.01))</f>
        <v>0</v>
      </c>
      <c r="F12" s="61">
        <f t="shared" si="0"/>
        <v>0</v>
      </c>
    </row>
    <row r="13" spans="1:6" ht="15" thickBot="1">
      <c r="A13" s="25">
        <v>8</v>
      </c>
      <c r="B13" s="47" t="s">
        <v>4</v>
      </c>
      <c r="C13" s="48"/>
      <c r="D13" s="21"/>
      <c r="E13" s="62">
        <f>D13</f>
        <v>0</v>
      </c>
      <c r="F13" s="63">
        <f t="shared" si="0"/>
        <v>0</v>
      </c>
    </row>
    <row r="14" spans="1:6" ht="15" thickBot="1">
      <c r="A14" s="39" t="s">
        <v>0</v>
      </c>
      <c r="B14" s="40"/>
      <c r="C14" s="41"/>
      <c r="D14" s="9">
        <f>SUM(D9:D13)</f>
        <v>0</v>
      </c>
      <c r="E14" s="9">
        <f ca="1">SUM(E9:E13)</f>
        <v>0</v>
      </c>
      <c r="F14" s="26">
        <f ca="1">SUM(F9:F13)</f>
        <v>0</v>
      </c>
    </row>
    <row r="15" spans="1:6" ht="15" thickBot="1">
      <c r="A15" s="42" t="s">
        <v>3</v>
      </c>
      <c r="B15" s="43"/>
      <c r="C15" s="64">
        <v>0.02</v>
      </c>
      <c r="D15" s="65"/>
      <c r="E15" s="66">
        <f ca="1">IF(D15&lt;=($E$14*C15),FLOOR(D15,0.01),FLOOR($E$14*C15,0.01))</f>
        <v>0</v>
      </c>
      <c r="F15" s="65">
        <f ca="1">D15-E15</f>
        <v>0</v>
      </c>
    </row>
    <row r="16" spans="1:6">
      <c r="A16" s="36" t="s">
        <v>12</v>
      </c>
      <c r="B16" s="37"/>
      <c r="C16" s="38"/>
      <c r="D16" s="27">
        <f t="shared" ref="D16:F16" si="1">D14+D15</f>
        <v>0</v>
      </c>
      <c r="E16" s="28">
        <f ca="1">E14+E15</f>
        <v>0</v>
      </c>
      <c r="F16" s="29">
        <f t="shared" ca="1" si="1"/>
        <v>0</v>
      </c>
    </row>
    <row r="18" spans="1:6" s="14" customFormat="1" ht="11.25">
      <c r="A18" s="51" t="s">
        <v>17</v>
      </c>
      <c r="B18" s="51"/>
      <c r="C18" s="51"/>
      <c r="D18" s="51"/>
      <c r="E18" s="51"/>
      <c r="F18" s="51"/>
    </row>
    <row r="19" spans="1:6" s="14" customFormat="1" ht="22.5" customHeight="1">
      <c r="A19" s="52" t="s">
        <v>13</v>
      </c>
      <c r="B19" s="52"/>
      <c r="C19" s="52"/>
      <c r="D19" s="52"/>
      <c r="E19" s="52"/>
      <c r="F19" s="52"/>
    </row>
    <row r="20" spans="1:6" s="14" customFormat="1" ht="11.25">
      <c r="A20" s="51" t="s">
        <v>9</v>
      </c>
      <c r="B20" s="51"/>
      <c r="C20" s="51"/>
      <c r="D20" s="51"/>
      <c r="E20" s="51"/>
      <c r="F20" s="51"/>
    </row>
    <row r="21" spans="1:6" s="14" customFormat="1" ht="11.25">
      <c r="A21" s="51" t="s">
        <v>10</v>
      </c>
      <c r="B21" s="51"/>
      <c r="C21" s="51"/>
      <c r="D21" s="51"/>
      <c r="E21" s="51"/>
      <c r="F21" s="51"/>
    </row>
    <row r="22" spans="1:6" s="14" customFormat="1" ht="11.25">
      <c r="A22" s="15"/>
      <c r="B22" s="15"/>
      <c r="C22" s="15"/>
      <c r="D22" s="15"/>
      <c r="E22" s="15"/>
      <c r="F22" s="15"/>
    </row>
    <row r="23" spans="1:6" s="14" customFormat="1" ht="59.25" customHeight="1">
      <c r="A23" s="49" t="s">
        <v>11</v>
      </c>
      <c r="B23" s="50"/>
      <c r="C23" s="50"/>
      <c r="D23" s="50"/>
      <c r="E23" s="50"/>
      <c r="F23" s="50"/>
    </row>
  </sheetData>
  <sheetProtection password="CF0A" sheet="1" objects="1" scenarios="1" formatCells="0" formatColumns="0" formatRows="0" insertColumns="0" insertRows="0" insertHyperlinks="0" deleteColumns="0" deleteRows="0" sort="0" autoFilter="0" pivotTables="0"/>
  <protectedRanges>
    <protectedRange sqref="D15 C10 D9:D13" name="Rozstęp1"/>
  </protectedRanges>
  <mergeCells count="13">
    <mergeCell ref="A23:F23"/>
    <mergeCell ref="A18:F18"/>
    <mergeCell ref="A21:F21"/>
    <mergeCell ref="A19:F19"/>
    <mergeCell ref="A20:F20"/>
    <mergeCell ref="A1:F3"/>
    <mergeCell ref="A16:C16"/>
    <mergeCell ref="A14:C14"/>
    <mergeCell ref="A15:B15"/>
    <mergeCell ref="A4:F4"/>
    <mergeCell ref="A6:A7"/>
    <mergeCell ref="B6:B7"/>
    <mergeCell ref="B13:C13"/>
  </mergeCells>
  <pageMargins left="0.7" right="0.7" top="0.75" bottom="0.75" header="0.3" footer="0.3"/>
  <pageSetup paperSize="9" scale="99" orientation="landscape" horizontalDpi="4294967295" verticalDpi="4294967295" r:id="rId1"/>
  <ignoredErrors>
    <ignoredError sqref="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1.10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mswiderska</cp:lastModifiedBy>
  <cp:lastPrinted>2016-06-07T07:57:06Z</cp:lastPrinted>
  <dcterms:created xsi:type="dcterms:W3CDTF">2016-01-12T13:35:52Z</dcterms:created>
  <dcterms:modified xsi:type="dcterms:W3CDTF">2016-06-10T07:30:45Z</dcterms:modified>
</cp:coreProperties>
</file>